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30. TASSI ASSENZA\2025\"/>
    </mc:Choice>
  </mc:AlternateContent>
  <xr:revisionPtr revIDLastSave="0" documentId="8_{F761D176-091A-4B2A-8A84-FCC3B3EE8DDF}" xr6:coauthVersionLast="36" xr6:coauthVersionMax="36" xr10:uidLastSave="{00000000-0000-0000-0000-000000000000}"/>
  <bookViews>
    <workbookView xWindow="0" yWindow="0" windowWidth="29010" windowHeight="11595"/>
  </bookViews>
  <sheets>
    <sheet name="Consultazione Tassi di Assenza " sheetId="1" r:id="rId1"/>
  </sheets>
  <calcPr calcId="0"/>
</workbook>
</file>

<file path=xl/calcChain.xml><?xml version="1.0" encoding="utf-8"?>
<calcChain xmlns="http://schemas.openxmlformats.org/spreadsheetml/2006/main">
  <c r="C3" i="1" l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</calcChain>
</file>

<file path=xl/sharedStrings.xml><?xml version="1.0" encoding="utf-8"?>
<sst xmlns="http://schemas.openxmlformats.org/spreadsheetml/2006/main" count="15" uniqueCount="15">
  <si>
    <t>Anno</t>
  </si>
  <si>
    <t>Nr. Mese</t>
  </si>
  <si>
    <t>Periodo</t>
  </si>
  <si>
    <t>Ufficio Dirigenziale</t>
  </si>
  <si>
    <t>Nr.Dipendenti</t>
  </si>
  <si>
    <t>% Presenze</t>
  </si>
  <si>
    <t>% Assenze</t>
  </si>
  <si>
    <t>% Assenze Ferie</t>
  </si>
  <si>
    <t>% Assenze Malattia</t>
  </si>
  <si>
    <t>% Assenze L104</t>
  </si>
  <si>
    <t>% Assenze MaternitÃ </t>
  </si>
  <si>
    <t>% Atre Assenze</t>
  </si>
  <si>
    <t>% Assenze Sciopero</t>
  </si>
  <si>
    <t>% Assenze Non Retribuite</t>
  </si>
  <si>
    <t>Tassi di Assenza Trimestre Gennaio-Marzo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</si>
</sst>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18" fillId="0" borderId="10" xfId="0" applyFont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C7" sqref="C7"/>
    </sheetView>
  </sheetViews>
  <sheetFormatPr defaultRowHeight="15" x14ac:dyDescent="0.25"/>
  <cols>
    <col min="1" max="1" width="5.7109375" bestFit="1" customWidth="1"/>
    <col min="2" max="2" width="9" bestFit="1" customWidth="1"/>
    <col min="3" max="3" width="20.42578125" bestFit="1" customWidth="1"/>
    <col min="4" max="4" width="34.7109375" bestFit="1" customWidth="1"/>
    <col min="5" max="5" width="13.85546875" bestFit="1" customWidth="1"/>
    <col min="6" max="6" width="11.140625" bestFit="1" customWidth="1"/>
    <col min="7" max="7" width="10.28515625" bestFit="1" customWidth="1"/>
    <col min="8" max="8" width="15.42578125" bestFit="1" customWidth="1"/>
    <col min="9" max="9" width="18.28515625" bestFit="1" customWidth="1"/>
    <col min="10" max="10" width="14.7109375" bestFit="1" customWidth="1"/>
    <col min="11" max="11" width="20.42578125" bestFit="1" customWidth="1"/>
    <col min="12" max="12" width="14.7109375" bestFit="1" customWidth="1"/>
    <col min="13" max="13" width="18.7109375" bestFit="1" customWidth="1"/>
    <col min="14" max="14" width="24.28515625" bestFit="1" customWidth="1"/>
  </cols>
  <sheetData>
    <row r="1" spans="1:14" ht="42.75" customHeight="1" x14ac:dyDescent="0.45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x14ac:dyDescent="0.25">
      <c r="A3" s="1">
        <v>2025</v>
      </c>
      <c r="B3" s="1"/>
      <c r="C3" s="1" t="str">
        <f t="shared" ref="C3:C11" si="0">"GENNAIO   - MARZO    "</f>
        <v xml:space="preserve">GENNAIO   - MARZO    </v>
      </c>
      <c r="D3" s="1" t="str">
        <f>"Dipartimento Oncologia Chirurgica"</f>
        <v>Dipartimento Oncologia Chirurgica</v>
      </c>
      <c r="E3" s="1"/>
      <c r="F3" s="1">
        <v>81.02</v>
      </c>
      <c r="G3" s="1">
        <v>18.98</v>
      </c>
      <c r="H3" s="1">
        <v>7.72</v>
      </c>
      <c r="I3" s="1">
        <v>4.71</v>
      </c>
      <c r="J3" s="1">
        <v>0.65</v>
      </c>
      <c r="K3" s="1">
        <v>3.51</v>
      </c>
      <c r="L3" s="1">
        <v>1.59</v>
      </c>
      <c r="M3" s="1">
        <v>0</v>
      </c>
      <c r="N3" s="1">
        <v>0.79</v>
      </c>
    </row>
    <row r="4" spans="1:14" x14ac:dyDescent="0.25">
      <c r="A4" s="1">
        <v>2025</v>
      </c>
      <c r="B4" s="1"/>
      <c r="C4" s="1" t="str">
        <f t="shared" si="0"/>
        <v xml:space="preserve">GENNAIO   - MARZO    </v>
      </c>
      <c r="D4" s="1" t="str">
        <f>"Dipartimento Oncologia Medica"</f>
        <v>Dipartimento Oncologia Medica</v>
      </c>
      <c r="E4" s="1"/>
      <c r="F4" s="1">
        <v>79.31</v>
      </c>
      <c r="G4" s="1">
        <v>20.69</v>
      </c>
      <c r="H4" s="1">
        <v>8.27</v>
      </c>
      <c r="I4" s="1">
        <v>3.87</v>
      </c>
      <c r="J4" s="1">
        <v>1.4</v>
      </c>
      <c r="K4" s="1">
        <v>3.03</v>
      </c>
      <c r="L4" s="1">
        <v>2.3199999999999998</v>
      </c>
      <c r="M4" s="1">
        <v>0</v>
      </c>
      <c r="N4" s="1">
        <v>1.81</v>
      </c>
    </row>
    <row r="5" spans="1:14" x14ac:dyDescent="0.25">
      <c r="A5" s="1">
        <v>2025</v>
      </c>
      <c r="B5" s="1"/>
      <c r="C5" s="1" t="str">
        <f t="shared" si="0"/>
        <v xml:space="preserve">GENNAIO   - MARZO    </v>
      </c>
      <c r="D5" s="1" t="str">
        <f>"Dipartimento Ric- Diagnostica Tumori"</f>
        <v>Dipartimento Ric- Diagnostica Tumori</v>
      </c>
      <c r="E5" s="1"/>
      <c r="F5" s="1">
        <v>85.09</v>
      </c>
      <c r="G5" s="1">
        <v>14.91</v>
      </c>
      <c r="H5" s="1">
        <v>7.58</v>
      </c>
      <c r="I5" s="1">
        <v>4.45</v>
      </c>
      <c r="J5" s="1">
        <v>1.18</v>
      </c>
      <c r="K5" s="1">
        <v>0.57999999999999996</v>
      </c>
      <c r="L5" s="1">
        <v>1.1200000000000001</v>
      </c>
      <c r="M5" s="1">
        <v>0</v>
      </c>
      <c r="N5" s="1">
        <v>0</v>
      </c>
    </row>
    <row r="6" spans="1:14" x14ac:dyDescent="0.25">
      <c r="A6" s="1">
        <v>2025</v>
      </c>
      <c r="B6" s="1"/>
      <c r="C6" s="1" t="str">
        <f t="shared" si="0"/>
        <v xml:space="preserve">GENNAIO   - MARZO    </v>
      </c>
      <c r="D6" s="1" t="str">
        <f>"Dipartimento delle Alte Tecnologie"</f>
        <v>Dipartimento delle Alte Tecnologie</v>
      </c>
      <c r="E6" s="1"/>
      <c r="F6" s="1">
        <v>83.35</v>
      </c>
      <c r="G6" s="1">
        <v>16.649999999999999</v>
      </c>
      <c r="H6" s="1">
        <v>8.44</v>
      </c>
      <c r="I6" s="1">
        <v>4.57</v>
      </c>
      <c r="J6" s="1">
        <v>0.33</v>
      </c>
      <c r="K6" s="1">
        <v>1.96</v>
      </c>
      <c r="L6" s="1">
        <v>1.34</v>
      </c>
      <c r="M6" s="1">
        <v>0</v>
      </c>
      <c r="N6" s="1">
        <v>0</v>
      </c>
    </row>
    <row r="7" spans="1:14" x14ac:dyDescent="0.25">
      <c r="A7" s="1">
        <v>2025</v>
      </c>
      <c r="B7" s="1"/>
      <c r="C7" s="1" t="str">
        <f t="shared" si="0"/>
        <v xml:space="preserve">GENNAIO   - MARZO    </v>
      </c>
      <c r="D7" s="1" t="str">
        <f>"Direzione Amministrativa"</f>
        <v>Direzione Amministrativa</v>
      </c>
      <c r="E7" s="1"/>
      <c r="F7" s="1">
        <v>81.13</v>
      </c>
      <c r="G7" s="1">
        <v>18.87</v>
      </c>
      <c r="H7" s="1">
        <v>7</v>
      </c>
      <c r="I7" s="1">
        <v>2.31</v>
      </c>
      <c r="J7" s="1">
        <v>1.08</v>
      </c>
      <c r="K7" s="1">
        <v>1.93</v>
      </c>
      <c r="L7" s="1">
        <v>4.03</v>
      </c>
      <c r="M7" s="1">
        <v>0</v>
      </c>
      <c r="N7" s="1">
        <v>2.52</v>
      </c>
    </row>
    <row r="8" spans="1:14" x14ac:dyDescent="0.25">
      <c r="A8" s="1">
        <v>2025</v>
      </c>
      <c r="B8" s="1"/>
      <c r="C8" s="1" t="str">
        <f t="shared" si="0"/>
        <v xml:space="preserve">GENNAIO   - MARZO    </v>
      </c>
      <c r="D8" s="1" t="str">
        <f>"Direzione Generale"</f>
        <v>Direzione Generale</v>
      </c>
      <c r="E8" s="1"/>
      <c r="F8" s="1">
        <v>85.06</v>
      </c>
      <c r="G8" s="1">
        <v>14.94</v>
      </c>
      <c r="H8" s="1">
        <v>4.6500000000000004</v>
      </c>
      <c r="I8" s="1">
        <v>1.99</v>
      </c>
      <c r="J8" s="1">
        <v>1</v>
      </c>
      <c r="K8" s="1">
        <v>0.47</v>
      </c>
      <c r="L8" s="1">
        <v>0.94</v>
      </c>
      <c r="M8" s="1">
        <v>0</v>
      </c>
      <c r="N8" s="1">
        <v>5.88</v>
      </c>
    </row>
    <row r="9" spans="1:14" x14ac:dyDescent="0.25">
      <c r="A9" s="1">
        <v>2025</v>
      </c>
      <c r="B9" s="1"/>
      <c r="C9" s="1" t="str">
        <f t="shared" si="0"/>
        <v xml:space="preserve">GENNAIO   - MARZO    </v>
      </c>
      <c r="D9" s="1" t="str">
        <f>"Direzione Sanitaria"</f>
        <v>Direzione Sanitaria</v>
      </c>
      <c r="E9" s="1"/>
      <c r="F9" s="1">
        <v>83.23</v>
      </c>
      <c r="G9" s="1">
        <v>16.77</v>
      </c>
      <c r="H9" s="1">
        <v>7.63</v>
      </c>
      <c r="I9" s="1">
        <v>2.69</v>
      </c>
      <c r="J9" s="1">
        <v>5.0999999999999996</v>
      </c>
      <c r="K9" s="1">
        <v>0.5</v>
      </c>
      <c r="L9" s="1">
        <v>0.85</v>
      </c>
      <c r="M9" s="1">
        <v>0</v>
      </c>
      <c r="N9" s="1">
        <v>0</v>
      </c>
    </row>
    <row r="10" spans="1:14" x14ac:dyDescent="0.25">
      <c r="A10" s="1">
        <v>2025</v>
      </c>
      <c r="B10" s="1"/>
      <c r="C10" s="1" t="str">
        <f t="shared" si="0"/>
        <v xml:space="preserve">GENNAIO   - MARZO    </v>
      </c>
      <c r="D10" s="1" t="str">
        <f>"Direzione Scientifica"</f>
        <v>Direzione Scientifica</v>
      </c>
      <c r="E10" s="1"/>
      <c r="F10" s="1">
        <v>75.56</v>
      </c>
      <c r="G10" s="1">
        <v>24.44</v>
      </c>
      <c r="H10" s="1">
        <v>9.33</v>
      </c>
      <c r="I10" s="1">
        <v>2.9</v>
      </c>
      <c r="J10" s="1">
        <v>1.79</v>
      </c>
      <c r="K10" s="1">
        <v>0</v>
      </c>
      <c r="L10" s="1">
        <v>1.3</v>
      </c>
      <c r="M10" s="1">
        <v>0</v>
      </c>
      <c r="N10" s="1">
        <v>9.1199999999999992</v>
      </c>
    </row>
    <row r="11" spans="1:14" x14ac:dyDescent="0.25">
      <c r="A11" s="1">
        <v>2025</v>
      </c>
      <c r="B11" s="1"/>
      <c r="C11" s="1" t="str">
        <f t="shared" si="0"/>
        <v xml:space="preserve">GENNAIO   - MARZO    </v>
      </c>
      <c r="D11" s="1" t="str">
        <f>""</f>
        <v/>
      </c>
      <c r="E11" s="1"/>
      <c r="F11" s="1">
        <v>91.97</v>
      </c>
      <c r="G11" s="1">
        <v>8.0299999999999994</v>
      </c>
      <c r="H11" s="1">
        <v>1.46</v>
      </c>
      <c r="I11" s="1">
        <v>6.57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</row>
    <row r="12" spans="1:14" x14ac:dyDescent="0.25">
      <c r="C12" s="1" t="str">
        <f>"Totale"</f>
        <v>Totale</v>
      </c>
      <c r="D12" t="str">
        <f>""</f>
        <v/>
      </c>
      <c r="F12" s="1">
        <v>82.86</v>
      </c>
      <c r="G12" s="1">
        <v>17.14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Consultazione Tassi di Assenza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Zancai</dc:creator>
  <cp:lastModifiedBy>Martina Zancai</cp:lastModifiedBy>
  <dcterms:created xsi:type="dcterms:W3CDTF">2025-04-02T11:09:41Z</dcterms:created>
  <dcterms:modified xsi:type="dcterms:W3CDTF">2025-04-02T11:09:41Z</dcterms:modified>
</cp:coreProperties>
</file>